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BELAS DE CARGOS E SALÁRIOS\2023\Reajuste Professores\"/>
    </mc:Choice>
  </mc:AlternateContent>
  <bookViews>
    <workbookView xWindow="0" yWindow="0" windowWidth="2040" windowHeight="1185"/>
  </bookViews>
  <sheets>
    <sheet name="Tabela 2023 SALARIOS" sheetId="22" r:id="rId1"/>
  </sheets>
  <definedNames>
    <definedName name="_xlnm.Print_Area" localSheetId="0">'Tabela 2023 SALARIOS'!$A$1:$Q$55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D49" i="22" l="1"/>
  <c r="F49" i="22"/>
  <c r="I49" i="22" s="1"/>
  <c r="I50" i="22" s="1"/>
  <c r="I51" i="22" s="1"/>
  <c r="I52" i="22" s="1"/>
  <c r="I53" i="22" s="1"/>
  <c r="I54" i="22" s="1"/>
  <c r="I55" i="22" s="1"/>
  <c r="E25" i="22"/>
  <c r="H39" i="22"/>
  <c r="E49" i="22"/>
  <c r="K49" i="22" s="1"/>
  <c r="L49" i="22"/>
  <c r="F50" i="22" l="1"/>
  <c r="F51" i="22" s="1"/>
  <c r="F52" i="22" s="1"/>
  <c r="F53" i="22" s="1"/>
  <c r="F54" i="22" s="1"/>
  <c r="F55" i="22" s="1"/>
  <c r="G49" i="22"/>
  <c r="G50" i="22" s="1"/>
  <c r="G51" i="22" s="1"/>
  <c r="G52" i="22" s="1"/>
  <c r="G53" i="22" s="1"/>
  <c r="G54" i="22" s="1"/>
  <c r="G55" i="22" s="1"/>
  <c r="D50" i="22"/>
  <c r="D51" i="22" s="1"/>
  <c r="D52" i="22" s="1"/>
  <c r="D53" i="22" s="1"/>
  <c r="D54" i="22" s="1"/>
  <c r="D55" i="22" s="1"/>
  <c r="D25" i="22"/>
  <c r="C25" i="22"/>
  <c r="F25" i="22" s="1"/>
  <c r="H49" i="22"/>
  <c r="H50" i="22" s="1"/>
  <c r="H51" i="22" s="1"/>
  <c r="H52" i="22" s="1"/>
  <c r="H53" i="22" s="1"/>
  <c r="H54" i="22" s="1"/>
  <c r="J49" i="22"/>
  <c r="J50" i="22" s="1"/>
  <c r="J51" i="22" s="1"/>
  <c r="J52" i="22" s="1"/>
  <c r="J53" i="22" s="1"/>
  <c r="J54" i="22" s="1"/>
  <c r="J55" i="22" s="1"/>
  <c r="E50" i="22"/>
  <c r="E51" i="22" s="1"/>
  <c r="E52" i="22" s="1"/>
  <c r="E53" i="22" s="1"/>
  <c r="E54" i="22" s="1"/>
  <c r="E55" i="22" s="1"/>
  <c r="L50" i="22"/>
  <c r="L51" i="22" s="1"/>
  <c r="L52" i="22" s="1"/>
  <c r="K50" i="22"/>
  <c r="K51" i="22" s="1"/>
  <c r="K52" i="22" s="1"/>
  <c r="K53" i="22" s="1"/>
  <c r="K54" i="22" s="1"/>
  <c r="K55" i="22" s="1"/>
  <c r="L53" i="22" l="1"/>
  <c r="L54" i="22" s="1"/>
  <c r="L55" i="22" s="1"/>
  <c r="H55" i="22"/>
  <c r="E26" i="22" l="1"/>
  <c r="E27" i="22" l="1"/>
  <c r="H43" i="22"/>
  <c r="H42" i="22"/>
  <c r="H41" i="22"/>
  <c r="H40" i="22"/>
  <c r="C26" i="22"/>
  <c r="C27" i="22" s="1"/>
  <c r="Q12" i="22"/>
  <c r="Q13" i="22" s="1"/>
  <c r="Q14" i="22" s="1"/>
  <c r="Q15" i="22" s="1"/>
  <c r="Q16" i="22" s="1"/>
  <c r="Q17" i="22" s="1"/>
  <c r="Q18" i="22" s="1"/>
  <c r="Q19" i="22" s="1"/>
  <c r="Q20" i="22" s="1"/>
  <c r="P12" i="22"/>
  <c r="P13" i="22" s="1"/>
  <c r="P14" i="22" s="1"/>
  <c r="P15" i="22" s="1"/>
  <c r="P16" i="22" s="1"/>
  <c r="P17" i="22" s="1"/>
  <c r="P18" i="22" s="1"/>
  <c r="P19" i="22" s="1"/>
  <c r="P20" i="22" s="1"/>
  <c r="O12" i="22"/>
  <c r="O13" i="22" s="1"/>
  <c r="O14" i="22" s="1"/>
  <c r="O15" i="22" s="1"/>
  <c r="O16" i="22" s="1"/>
  <c r="O17" i="22" s="1"/>
  <c r="O18" i="22" s="1"/>
  <c r="O19" i="22" s="1"/>
  <c r="O20" i="22" s="1"/>
  <c r="N12" i="22"/>
  <c r="N13" i="22" s="1"/>
  <c r="N14" i="22" s="1"/>
  <c r="N15" i="22" s="1"/>
  <c r="N16" i="22" s="1"/>
  <c r="N17" i="22" s="1"/>
  <c r="N18" i="22" s="1"/>
  <c r="N19" i="22" s="1"/>
  <c r="N20" i="22" s="1"/>
  <c r="M12" i="22"/>
  <c r="M13" i="22" s="1"/>
  <c r="M14" i="22" s="1"/>
  <c r="M15" i="22" s="1"/>
  <c r="M16" i="22" s="1"/>
  <c r="M17" i="22" s="1"/>
  <c r="M18" i="22" s="1"/>
  <c r="M19" i="22" s="1"/>
  <c r="M20" i="22" s="1"/>
  <c r="L12" i="22"/>
  <c r="L13" i="22" s="1"/>
  <c r="L14" i="22" s="1"/>
  <c r="L15" i="22" s="1"/>
  <c r="L16" i="22" s="1"/>
  <c r="L17" i="22" s="1"/>
  <c r="L18" i="22" s="1"/>
  <c r="L19" i="22" s="1"/>
  <c r="L20" i="22" s="1"/>
  <c r="K12" i="22"/>
  <c r="K13" i="22" s="1"/>
  <c r="K14" i="22" s="1"/>
  <c r="K15" i="22" s="1"/>
  <c r="K16" i="22" s="1"/>
  <c r="K17" i="22" s="1"/>
  <c r="K18" i="22" s="1"/>
  <c r="K19" i="22" s="1"/>
  <c r="K20" i="22" s="1"/>
  <c r="J12" i="22"/>
  <c r="J13" i="22" s="1"/>
  <c r="J14" i="22" s="1"/>
  <c r="J15" i="22" s="1"/>
  <c r="J16" i="22" s="1"/>
  <c r="J17" i="22" s="1"/>
  <c r="J18" i="22" s="1"/>
  <c r="J19" i="22" s="1"/>
  <c r="J20" i="22" s="1"/>
  <c r="I12" i="22"/>
  <c r="I13" i="22" s="1"/>
  <c r="I14" i="22" s="1"/>
  <c r="I15" i="22" s="1"/>
  <c r="I16" i="22" s="1"/>
  <c r="I17" i="22" s="1"/>
  <c r="I18" i="22" s="1"/>
  <c r="I19" i="22" s="1"/>
  <c r="I20" i="22" s="1"/>
  <c r="H12" i="22"/>
  <c r="H13" i="22" s="1"/>
  <c r="H14" i="22" s="1"/>
  <c r="H15" i="22" s="1"/>
  <c r="H16" i="22" s="1"/>
  <c r="H17" i="22" s="1"/>
  <c r="H18" i="22" s="1"/>
  <c r="H19" i="22" s="1"/>
  <c r="H20" i="22" s="1"/>
  <c r="G12" i="22"/>
  <c r="G13" i="22" s="1"/>
  <c r="G14" i="22" s="1"/>
  <c r="G15" i="22" s="1"/>
  <c r="G16" i="22" s="1"/>
  <c r="G17" i="22" s="1"/>
  <c r="G18" i="22" s="1"/>
  <c r="G19" i="22" s="1"/>
  <c r="G20" i="22" s="1"/>
  <c r="F12" i="22"/>
  <c r="F13" i="22" s="1"/>
  <c r="F14" i="22" s="1"/>
  <c r="F15" i="22" s="1"/>
  <c r="F16" i="22" s="1"/>
  <c r="F17" i="22" s="1"/>
  <c r="F18" i="22" s="1"/>
  <c r="F19" i="22" s="1"/>
  <c r="F20" i="22" s="1"/>
  <c r="E12" i="22"/>
  <c r="E13" i="22" s="1"/>
  <c r="E14" i="22" s="1"/>
  <c r="E15" i="22" s="1"/>
  <c r="E16" i="22" s="1"/>
  <c r="E17" i="22" s="1"/>
  <c r="E18" i="22" s="1"/>
  <c r="E19" i="22" s="1"/>
  <c r="E20" i="22" s="1"/>
  <c r="D12" i="22"/>
  <c r="D13" i="22" s="1"/>
  <c r="D14" i="22" s="1"/>
  <c r="D15" i="22" s="1"/>
  <c r="D16" i="22" s="1"/>
  <c r="D17" i="22" s="1"/>
  <c r="D18" i="22" s="1"/>
  <c r="D19" i="22" s="1"/>
  <c r="D20" i="22" s="1"/>
  <c r="C12" i="22"/>
  <c r="C13" i="22" s="1"/>
  <c r="C14" i="22" s="1"/>
  <c r="C15" i="22" s="1"/>
  <c r="C16" i="22" s="1"/>
  <c r="C17" i="22" s="1"/>
  <c r="C18" i="22" s="1"/>
  <c r="C19" i="22" s="1"/>
  <c r="C20" i="22" s="1"/>
  <c r="C28" i="22" l="1"/>
  <c r="C29" i="22" s="1"/>
  <c r="C30" i="22" s="1"/>
  <c r="C31" i="22" s="1"/>
  <c r="D26" i="22"/>
  <c r="E28" i="22"/>
  <c r="G25" i="22"/>
  <c r="H25" i="22"/>
  <c r="I25" i="22"/>
  <c r="J25" i="22"/>
  <c r="K25" i="22"/>
  <c r="L25" i="22"/>
  <c r="L26" i="22" s="1"/>
  <c r="L27" i="22" s="1"/>
  <c r="L28" i="22" s="1"/>
  <c r="L29" i="22" s="1"/>
  <c r="L30" i="22" s="1"/>
  <c r="L31" i="22" s="1"/>
  <c r="M25" i="22"/>
  <c r="M26" i="22" s="1"/>
  <c r="M27" i="22" s="1"/>
  <c r="M28" i="22" s="1"/>
  <c r="M29" i="22" s="1"/>
  <c r="M30" i="22" s="1"/>
  <c r="M31" i="22" s="1"/>
  <c r="N25" i="22"/>
  <c r="N26" i="22" s="1"/>
  <c r="N27" i="22" s="1"/>
  <c r="N28" i="22" s="1"/>
  <c r="N29" i="22" s="1"/>
  <c r="N30" i="22" s="1"/>
  <c r="N31" i="22" s="1"/>
  <c r="O25" i="22"/>
  <c r="P25" i="22"/>
  <c r="Q25" i="22"/>
  <c r="D27" i="22" l="1"/>
  <c r="D28" i="22" s="1"/>
  <c r="D29" i="22" s="1"/>
  <c r="K26" i="22"/>
  <c r="E29" i="22"/>
  <c r="J26" i="22"/>
  <c r="H26" i="22"/>
  <c r="F26" i="22"/>
  <c r="Q26" i="22"/>
  <c r="Q27" i="22" s="1"/>
  <c r="Q28" i="22" s="1"/>
  <c r="Q29" i="22" s="1"/>
  <c r="Q30" i="22" s="1"/>
  <c r="Q31" i="22" s="1"/>
  <c r="P26" i="22"/>
  <c r="P27" i="22" s="1"/>
  <c r="P28" i="22" s="1"/>
  <c r="P29" i="22" s="1"/>
  <c r="P30" i="22" s="1"/>
  <c r="P31" i="22" s="1"/>
  <c r="O26" i="22"/>
  <c r="O27" i="22" s="1"/>
  <c r="O28" i="22" s="1"/>
  <c r="O29" i="22" s="1"/>
  <c r="O30" i="22" s="1"/>
  <c r="O31" i="22" s="1"/>
  <c r="I26" i="22"/>
  <c r="I27" i="22" s="1"/>
  <c r="I28" i="22" s="1"/>
  <c r="I29" i="22" s="1"/>
  <c r="I30" i="22" s="1"/>
  <c r="I31" i="22" s="1"/>
  <c r="G26" i="22"/>
  <c r="G27" i="22" l="1"/>
  <c r="F27" i="22"/>
  <c r="H27" i="22"/>
  <c r="E30" i="22"/>
  <c r="K27" i="22"/>
  <c r="J27" i="22"/>
  <c r="D30" i="22"/>
  <c r="K28" i="22" l="1"/>
  <c r="H28" i="22"/>
  <c r="G28" i="22"/>
  <c r="D31" i="22"/>
  <c r="J28" i="22"/>
  <c r="E31" i="22"/>
  <c r="F28" i="22"/>
  <c r="F29" i="22" s="1"/>
  <c r="F30" i="22" s="1"/>
  <c r="F31" i="22" s="1"/>
  <c r="H29" i="22" l="1"/>
  <c r="K29" i="22"/>
  <c r="J29" i="22"/>
  <c r="G29" i="22"/>
  <c r="G30" i="22" l="1"/>
  <c r="J30" i="22"/>
  <c r="K30" i="22"/>
  <c r="H30" i="22"/>
  <c r="H31" i="22" l="1"/>
  <c r="K31" i="22"/>
  <c r="G31" i="22"/>
  <c r="J31" i="22"/>
</calcChain>
</file>

<file path=xl/sharedStrings.xml><?xml version="1.0" encoding="utf-8"?>
<sst xmlns="http://schemas.openxmlformats.org/spreadsheetml/2006/main" count="135" uniqueCount="67">
  <si>
    <t>PREFEITURA MUNICIPAL DE ITABAIANINHA</t>
  </si>
  <si>
    <t>Itabaianinha 07/04/2008</t>
  </si>
  <si>
    <t>Tempo de Serviço</t>
  </si>
  <si>
    <t>Classe</t>
  </si>
  <si>
    <t>N I - Curso Médio/Mod.Normal ou Pedagógico</t>
  </si>
  <si>
    <t>N II - Licenciatura Plena ou Pedagogia</t>
  </si>
  <si>
    <t>N III - Pós-Grad. Latu Sensu  Especialização</t>
  </si>
  <si>
    <t>N IV - Mestrado</t>
  </si>
  <si>
    <t>N IV - Doutorado</t>
  </si>
  <si>
    <t>Intersticio</t>
  </si>
  <si>
    <t>125h</t>
  </si>
  <si>
    <t>160h</t>
  </si>
  <si>
    <t>200h</t>
  </si>
  <si>
    <t>0 - 3</t>
  </si>
  <si>
    <t>A</t>
  </si>
  <si>
    <t>3,1 - 6</t>
  </si>
  <si>
    <t>B</t>
  </si>
  <si>
    <t>6,1 - 9</t>
  </si>
  <si>
    <t xml:space="preserve">C </t>
  </si>
  <si>
    <t>9,1 - 12</t>
  </si>
  <si>
    <t>D</t>
  </si>
  <si>
    <t>12,1 - 15</t>
  </si>
  <si>
    <t>E</t>
  </si>
  <si>
    <t>15,1 - 18</t>
  </si>
  <si>
    <t>F</t>
  </si>
  <si>
    <t>18,1 - 21</t>
  </si>
  <si>
    <t>G</t>
  </si>
  <si>
    <t>21,1 - 24</t>
  </si>
  <si>
    <t>H</t>
  </si>
  <si>
    <t>24,1 - 27</t>
  </si>
  <si>
    <t>I</t>
  </si>
  <si>
    <t>27,1 - 30</t>
  </si>
  <si>
    <t>J</t>
  </si>
  <si>
    <t>PISO SALARIAL</t>
  </si>
  <si>
    <t>REGENCIA</t>
  </si>
  <si>
    <t>Percentual</t>
  </si>
  <si>
    <t>Salario</t>
  </si>
  <si>
    <t>NIVEL I</t>
  </si>
  <si>
    <t xml:space="preserve">NIVEL II </t>
  </si>
  <si>
    <t>NIVEL III</t>
  </si>
  <si>
    <t>NIVEL IV M</t>
  </si>
  <si>
    <t>NIVEL IV D</t>
  </si>
  <si>
    <t>QUINQUENIO</t>
  </si>
  <si>
    <t>ATIV. PEDAGOGICA</t>
  </si>
  <si>
    <t>E.D.U.E.  SECRET.</t>
  </si>
  <si>
    <t>E.D.U.E.  DIRETOR ATE</t>
  </si>
  <si>
    <t xml:space="preserve">E.D.U.E. COORDENADOR ATE </t>
  </si>
  <si>
    <t xml:space="preserve">E.D.U.E. TECNICO SMECELT </t>
  </si>
  <si>
    <t>0 - 5</t>
  </si>
  <si>
    <t>5,1 - 10</t>
  </si>
  <si>
    <t>10,1 - 15</t>
  </si>
  <si>
    <t>15,1 - 20</t>
  </si>
  <si>
    <t>20.1 - 25</t>
  </si>
  <si>
    <t>25,1 - 30</t>
  </si>
  <si>
    <t>30.1 - 35</t>
  </si>
  <si>
    <t>DED. EXCLUSIVA ATE</t>
  </si>
  <si>
    <t>TITULAÇÃO (CADA 3 ANOS)</t>
  </si>
  <si>
    <t>N IS - Sem Habilitação (Leigo)</t>
  </si>
  <si>
    <t>N IIS -Habilitação 2°grau,obtida em 4 séries ou/em 3 séries mais Estudo Adicionais</t>
  </si>
  <si>
    <t>N IIS - Licenciatura Curta e Nível Superior sem licenciatura</t>
  </si>
  <si>
    <t>PISO MINIMO</t>
  </si>
  <si>
    <t>200H</t>
  </si>
  <si>
    <t>160H</t>
  </si>
  <si>
    <t>125H</t>
  </si>
  <si>
    <t>PISO NACIONAL</t>
  </si>
  <si>
    <t>ANEXO ÚNICO</t>
  </si>
  <si>
    <t xml:space="preserve">TABELA DE VENCIMENTOS (R$) - QUADRO PERMANENTE E SUPLEMENTAR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</si>
</sst>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6"/>
      <name val="Arial"/>
      <family val="2"/>
    </font>
    <font>
      <sz val="10"/>
      <color theme="0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0" fontId="0" fillId="0" borderId="1" xfId="0" applyNumberFormat="1" applyBorder="1"/>
    <xf numFmtId="0" fontId="3" fillId="0" borderId="0" xfId="0" applyFont="1"/>
    <xf numFmtId="0" fontId="3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justify" textRotation="9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0" fontId="3" fillId="0" borderId="0" xfId="0" applyFont="1" applyAlignment="1">
      <alignment horizontal="center"/>
    </xf>
    <xf numFmtId="164" fontId="3" fillId="0" borderId="0" xfId="1" applyFont="1"/>
    <xf numFmtId="0" fontId="3" fillId="0" borderId="1" xfId="0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10" fontId="3" fillId="0" borderId="1" xfId="1" applyNumberFormat="1" applyFont="1" applyBorder="1"/>
    <xf numFmtId="39" fontId="7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39" fontId="3" fillId="0" borderId="1" xfId="1" applyNumberFormat="1" applyFont="1" applyBorder="1"/>
    <xf numFmtId="4" fontId="3" fillId="0" borderId="0" xfId="0" applyNumberFormat="1" applyFont="1"/>
    <xf numFmtId="10" fontId="3" fillId="0" borderId="0" xfId="0" applyNumberFormat="1" applyFont="1"/>
    <xf numFmtId="2" fontId="3" fillId="0" borderId="0" xfId="0" applyNumberFormat="1" applyFont="1"/>
    <xf numFmtId="4" fontId="0" fillId="0" borderId="0" xfId="0" applyNumberFormat="1"/>
    <xf numFmtId="4" fontId="3" fillId="0" borderId="0" xfId="0" applyNumberFormat="1" applyFont="1" applyFill="1" applyBorder="1"/>
    <xf numFmtId="4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0</xdr:rowOff>
    </xdr:from>
    <xdr:to>
      <xdr:col>9</xdr:col>
      <xdr:colOff>104775</xdr:colOff>
      <xdr:row>4</xdr:row>
      <xdr:rowOff>0</xdr:rowOff>
    </xdr:to>
    <xdr:pic>
      <xdr:nvPicPr>
        <xdr:cNvPr id="2" name="Picture 1" descr="Logo_Prefeitura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0"/>
          <a:ext cx="9239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Normal="100" workbookViewId="0">
      <selection activeCell="K30" sqref="K30"/>
    </sheetView>
  </sheetViews>
  <sheetFormatPr defaultRowHeight="12.75" x14ac:dyDescent="0.2"/>
  <cols>
    <col min="2" max="2" width="8.42578125" customWidth="1"/>
    <col min="9" max="9" width="10.28515625" bestFit="1" customWidth="1"/>
  </cols>
  <sheetData>
    <row r="1" spans="1:17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18.75" x14ac:dyDescent="0.3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8.75" x14ac:dyDescent="0.3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8.75" x14ac:dyDescent="0.3">
      <c r="A7" s="35" t="s">
        <v>66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5" hidden="1" customHeight="1" x14ac:dyDescent="0.2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0" hidden="1" customHeight="1" x14ac:dyDescent="0.2">
      <c r="A9" s="5" t="s">
        <v>2</v>
      </c>
      <c r="B9" s="6" t="s">
        <v>3</v>
      </c>
      <c r="C9" s="27" t="s">
        <v>4</v>
      </c>
      <c r="D9" s="27"/>
      <c r="E9" s="27"/>
      <c r="F9" s="27" t="s">
        <v>5</v>
      </c>
      <c r="G9" s="27"/>
      <c r="H9" s="27"/>
      <c r="I9" s="27" t="s">
        <v>6</v>
      </c>
      <c r="J9" s="27"/>
      <c r="K9" s="27"/>
      <c r="L9" s="27" t="s">
        <v>7</v>
      </c>
      <c r="M9" s="27"/>
      <c r="N9" s="27"/>
      <c r="O9" s="27" t="s">
        <v>8</v>
      </c>
      <c r="P9" s="27"/>
      <c r="Q9" s="27"/>
    </row>
    <row r="10" spans="1:17" hidden="1" x14ac:dyDescent="0.2">
      <c r="A10" s="7" t="s">
        <v>9</v>
      </c>
      <c r="B10" s="8"/>
      <c r="C10" s="8" t="s">
        <v>10</v>
      </c>
      <c r="D10" s="8" t="s">
        <v>11</v>
      </c>
      <c r="E10" s="8" t="s">
        <v>12</v>
      </c>
      <c r="F10" s="8" t="s">
        <v>10</v>
      </c>
      <c r="G10" s="8" t="s">
        <v>11</v>
      </c>
      <c r="H10" s="8" t="s">
        <v>12</v>
      </c>
      <c r="I10" s="8" t="s">
        <v>10</v>
      </c>
      <c r="J10" s="8" t="s">
        <v>11</v>
      </c>
      <c r="K10" s="8" t="s">
        <v>12</v>
      </c>
      <c r="L10" s="8" t="s">
        <v>10</v>
      </c>
      <c r="M10" s="8" t="s">
        <v>11</v>
      </c>
      <c r="N10" s="8" t="s">
        <v>12</v>
      </c>
      <c r="O10" s="8" t="s">
        <v>10</v>
      </c>
      <c r="P10" s="8" t="s">
        <v>11</v>
      </c>
      <c r="Q10" s="8" t="s">
        <v>12</v>
      </c>
    </row>
    <row r="11" spans="1:17" hidden="1" x14ac:dyDescent="0.2">
      <c r="A11" s="7" t="s">
        <v>13</v>
      </c>
      <c r="B11" s="8" t="s">
        <v>14</v>
      </c>
      <c r="C11" s="9">
        <v>318</v>
      </c>
      <c r="D11" s="9">
        <v>407.04</v>
      </c>
      <c r="E11" s="9">
        <v>508.8</v>
      </c>
      <c r="F11" s="9">
        <v>477</v>
      </c>
      <c r="G11" s="9">
        <v>610.55999999999995</v>
      </c>
      <c r="H11" s="9">
        <v>763.2</v>
      </c>
      <c r="I11" s="9">
        <v>540.6</v>
      </c>
      <c r="J11" s="9">
        <v>691.96799999999996</v>
      </c>
      <c r="K11" s="9">
        <v>864.96</v>
      </c>
      <c r="L11" s="9">
        <v>604.20000000000005</v>
      </c>
      <c r="M11" s="9">
        <v>773.37600000000009</v>
      </c>
      <c r="N11" s="9">
        <v>966.72</v>
      </c>
      <c r="O11" s="9">
        <v>667.8</v>
      </c>
      <c r="P11" s="9">
        <v>854.78399999999999</v>
      </c>
      <c r="Q11" s="9">
        <v>1068.48</v>
      </c>
    </row>
    <row r="12" spans="1:17" hidden="1" x14ac:dyDescent="0.2">
      <c r="A12" s="7" t="s">
        <v>15</v>
      </c>
      <c r="B12" s="8" t="s">
        <v>16</v>
      </c>
      <c r="C12" s="9">
        <f>C11*1.03</f>
        <v>327.54000000000002</v>
      </c>
      <c r="D12" s="9">
        <f t="shared" ref="D12:Q20" si="0">D11*1.03</f>
        <v>419.25120000000004</v>
      </c>
      <c r="E12" s="9">
        <f t="shared" si="0"/>
        <v>524.06400000000008</v>
      </c>
      <c r="F12" s="9">
        <f t="shared" si="0"/>
        <v>491.31</v>
      </c>
      <c r="G12" s="9">
        <f t="shared" si="0"/>
        <v>628.8768</v>
      </c>
      <c r="H12" s="9">
        <f t="shared" si="0"/>
        <v>786.09600000000012</v>
      </c>
      <c r="I12" s="9">
        <f t="shared" si="0"/>
        <v>556.81799999999998</v>
      </c>
      <c r="J12" s="9">
        <f t="shared" si="0"/>
        <v>712.72703999999999</v>
      </c>
      <c r="K12" s="9">
        <f t="shared" si="0"/>
        <v>890.90880000000004</v>
      </c>
      <c r="L12" s="9">
        <f t="shared" si="0"/>
        <v>622.32600000000002</v>
      </c>
      <c r="M12" s="9">
        <f t="shared" si="0"/>
        <v>796.57728000000009</v>
      </c>
      <c r="N12" s="9">
        <f t="shared" si="0"/>
        <v>995.72160000000008</v>
      </c>
      <c r="O12" s="9">
        <f t="shared" si="0"/>
        <v>687.83399999999995</v>
      </c>
      <c r="P12" s="9">
        <f t="shared" si="0"/>
        <v>880.42751999999996</v>
      </c>
      <c r="Q12" s="9">
        <f t="shared" si="0"/>
        <v>1100.5344</v>
      </c>
    </row>
    <row r="13" spans="1:17" hidden="1" x14ac:dyDescent="0.2">
      <c r="A13" s="7" t="s">
        <v>17</v>
      </c>
      <c r="B13" s="8" t="s">
        <v>18</v>
      </c>
      <c r="C13" s="9">
        <f t="shared" ref="C13:C20" si="1">C12*1.03</f>
        <v>337.36620000000005</v>
      </c>
      <c r="D13" s="9">
        <f t="shared" si="0"/>
        <v>431.82873600000005</v>
      </c>
      <c r="E13" s="9">
        <f t="shared" si="0"/>
        <v>539.78592000000015</v>
      </c>
      <c r="F13" s="9">
        <f t="shared" si="0"/>
        <v>506.04930000000002</v>
      </c>
      <c r="G13" s="9">
        <f t="shared" si="0"/>
        <v>647.74310400000002</v>
      </c>
      <c r="H13" s="9">
        <f t="shared" si="0"/>
        <v>809.67888000000016</v>
      </c>
      <c r="I13" s="9">
        <f t="shared" si="0"/>
        <v>573.52254000000005</v>
      </c>
      <c r="J13" s="9">
        <f t="shared" si="0"/>
        <v>734.1088512</v>
      </c>
      <c r="K13" s="9">
        <f t="shared" si="0"/>
        <v>917.63606400000003</v>
      </c>
      <c r="L13" s="9">
        <f t="shared" si="0"/>
        <v>640.99578000000008</v>
      </c>
      <c r="M13" s="9">
        <f t="shared" si="0"/>
        <v>820.4745984000001</v>
      </c>
      <c r="N13" s="9">
        <f t="shared" si="0"/>
        <v>1025.5932480000001</v>
      </c>
      <c r="O13" s="9">
        <f t="shared" si="0"/>
        <v>708.46902</v>
      </c>
      <c r="P13" s="9">
        <f t="shared" si="0"/>
        <v>906.84034559999998</v>
      </c>
      <c r="Q13" s="9">
        <f t="shared" si="0"/>
        <v>1133.550432</v>
      </c>
    </row>
    <row r="14" spans="1:17" hidden="1" x14ac:dyDescent="0.2">
      <c r="A14" s="7" t="s">
        <v>19</v>
      </c>
      <c r="B14" s="8" t="s">
        <v>20</v>
      </c>
      <c r="C14" s="9">
        <f t="shared" si="1"/>
        <v>347.48718600000007</v>
      </c>
      <c r="D14" s="9">
        <f t="shared" si="0"/>
        <v>444.78359808000005</v>
      </c>
      <c r="E14" s="9">
        <f t="shared" si="0"/>
        <v>555.97949760000017</v>
      </c>
      <c r="F14" s="9">
        <f t="shared" si="0"/>
        <v>521.23077899999998</v>
      </c>
      <c r="G14" s="9">
        <f t="shared" si="0"/>
        <v>667.17539712000007</v>
      </c>
      <c r="H14" s="9">
        <f t="shared" si="0"/>
        <v>833.9692464000002</v>
      </c>
      <c r="I14" s="9">
        <f t="shared" si="0"/>
        <v>590.72821620000002</v>
      </c>
      <c r="J14" s="9">
        <f t="shared" si="0"/>
        <v>756.13211673600006</v>
      </c>
      <c r="K14" s="9">
        <f t="shared" si="0"/>
        <v>945.1651459200001</v>
      </c>
      <c r="L14" s="9">
        <f t="shared" si="0"/>
        <v>660.22565340000006</v>
      </c>
      <c r="M14" s="9">
        <f t="shared" si="0"/>
        <v>845.08883635200016</v>
      </c>
      <c r="N14" s="9">
        <f t="shared" si="0"/>
        <v>1056.3610454400002</v>
      </c>
      <c r="O14" s="9">
        <f t="shared" si="0"/>
        <v>729.72309059999998</v>
      </c>
      <c r="P14" s="9">
        <f t="shared" si="0"/>
        <v>934.04555596800003</v>
      </c>
      <c r="Q14" s="9">
        <f t="shared" si="0"/>
        <v>1167.55694496</v>
      </c>
    </row>
    <row r="15" spans="1:17" hidden="1" x14ac:dyDescent="0.2">
      <c r="A15" s="7" t="s">
        <v>21</v>
      </c>
      <c r="B15" s="8" t="s">
        <v>22</v>
      </c>
      <c r="C15" s="9">
        <f t="shared" si="1"/>
        <v>357.91180158000009</v>
      </c>
      <c r="D15" s="9">
        <f t="shared" si="0"/>
        <v>458.12710602240008</v>
      </c>
      <c r="E15" s="9">
        <f t="shared" si="0"/>
        <v>572.65888252800016</v>
      </c>
      <c r="F15" s="9">
        <f t="shared" si="0"/>
        <v>536.86770236999996</v>
      </c>
      <c r="G15" s="9">
        <f t="shared" si="0"/>
        <v>687.19065903360013</v>
      </c>
      <c r="H15" s="9">
        <f t="shared" si="0"/>
        <v>858.98832379200019</v>
      </c>
      <c r="I15" s="9">
        <f t="shared" si="0"/>
        <v>608.45006268600002</v>
      </c>
      <c r="J15" s="9">
        <f t="shared" si="0"/>
        <v>778.81608023808008</v>
      </c>
      <c r="K15" s="9">
        <f t="shared" si="0"/>
        <v>973.52010029760015</v>
      </c>
      <c r="L15" s="9">
        <f t="shared" si="0"/>
        <v>680.03242300200009</v>
      </c>
      <c r="M15" s="9">
        <f t="shared" si="0"/>
        <v>870.44150144256014</v>
      </c>
      <c r="N15" s="9">
        <f t="shared" si="0"/>
        <v>1088.0518768032002</v>
      </c>
      <c r="O15" s="9">
        <f t="shared" si="0"/>
        <v>751.61478331800004</v>
      </c>
      <c r="P15" s="9">
        <f t="shared" si="0"/>
        <v>962.06692264704009</v>
      </c>
      <c r="Q15" s="9">
        <f t="shared" si="0"/>
        <v>1202.5836533088</v>
      </c>
    </row>
    <row r="16" spans="1:17" hidden="1" x14ac:dyDescent="0.2">
      <c r="A16" s="7" t="s">
        <v>23</v>
      </c>
      <c r="B16" s="8" t="s">
        <v>24</v>
      </c>
      <c r="C16" s="9">
        <f t="shared" si="1"/>
        <v>368.64915562740009</v>
      </c>
      <c r="D16" s="9">
        <f t="shared" si="0"/>
        <v>471.87091920307211</v>
      </c>
      <c r="E16" s="9">
        <f t="shared" si="0"/>
        <v>589.83864900384015</v>
      </c>
      <c r="F16" s="9">
        <f t="shared" si="0"/>
        <v>552.97373344109997</v>
      </c>
      <c r="G16" s="9">
        <f t="shared" si="0"/>
        <v>707.80637880460813</v>
      </c>
      <c r="H16" s="9">
        <f t="shared" si="0"/>
        <v>884.75797350576022</v>
      </c>
      <c r="I16" s="9">
        <f t="shared" si="0"/>
        <v>626.70356456657998</v>
      </c>
      <c r="J16" s="9">
        <f t="shared" si="0"/>
        <v>802.18056264522249</v>
      </c>
      <c r="K16" s="9">
        <f t="shared" si="0"/>
        <v>1002.7257033065282</v>
      </c>
      <c r="L16" s="9">
        <f t="shared" si="0"/>
        <v>700.43339569206012</v>
      </c>
      <c r="M16" s="9">
        <f t="shared" si="0"/>
        <v>896.55474648583697</v>
      </c>
      <c r="N16" s="9">
        <f t="shared" si="0"/>
        <v>1120.6934331072962</v>
      </c>
      <c r="O16" s="9">
        <f t="shared" si="0"/>
        <v>774.16322681754002</v>
      </c>
      <c r="P16" s="9">
        <f t="shared" si="0"/>
        <v>990.92893032645134</v>
      </c>
      <c r="Q16" s="9">
        <f t="shared" si="0"/>
        <v>1238.6611629080639</v>
      </c>
    </row>
    <row r="17" spans="1:17" hidden="1" x14ac:dyDescent="0.2">
      <c r="A17" s="7" t="s">
        <v>25</v>
      </c>
      <c r="B17" s="8" t="s">
        <v>26</v>
      </c>
      <c r="C17" s="9">
        <f t="shared" si="1"/>
        <v>379.70863029622211</v>
      </c>
      <c r="D17" s="9">
        <f t="shared" si="0"/>
        <v>486.02704677916427</v>
      </c>
      <c r="E17" s="9">
        <f t="shared" si="0"/>
        <v>607.53380847395533</v>
      </c>
      <c r="F17" s="9">
        <f t="shared" si="0"/>
        <v>569.56294544433297</v>
      </c>
      <c r="G17" s="9">
        <f t="shared" si="0"/>
        <v>729.0405701687464</v>
      </c>
      <c r="H17" s="9">
        <f t="shared" si="0"/>
        <v>911.300712710933</v>
      </c>
      <c r="I17" s="9">
        <f t="shared" si="0"/>
        <v>645.50467150357736</v>
      </c>
      <c r="J17" s="9">
        <f t="shared" si="0"/>
        <v>826.24597952457918</v>
      </c>
      <c r="K17" s="9">
        <f t="shared" si="0"/>
        <v>1032.8074744057242</v>
      </c>
      <c r="L17" s="9">
        <f t="shared" si="0"/>
        <v>721.44639756282197</v>
      </c>
      <c r="M17" s="9">
        <f t="shared" si="0"/>
        <v>923.45138888041208</v>
      </c>
      <c r="N17" s="9">
        <f t="shared" si="0"/>
        <v>1154.314236100515</v>
      </c>
      <c r="O17" s="9">
        <f t="shared" si="0"/>
        <v>797.38812362206625</v>
      </c>
      <c r="P17" s="9">
        <f t="shared" si="0"/>
        <v>1020.6567982362449</v>
      </c>
      <c r="Q17" s="9">
        <f t="shared" si="0"/>
        <v>1275.8209977953059</v>
      </c>
    </row>
    <row r="18" spans="1:17" hidden="1" x14ac:dyDescent="0.2">
      <c r="A18" s="7" t="s">
        <v>27</v>
      </c>
      <c r="B18" s="8" t="s">
        <v>28</v>
      </c>
      <c r="C18" s="9">
        <f t="shared" si="1"/>
        <v>391.09988920510881</v>
      </c>
      <c r="D18" s="9">
        <f t="shared" si="0"/>
        <v>500.60785818253919</v>
      </c>
      <c r="E18" s="9">
        <f t="shared" si="0"/>
        <v>625.75982272817396</v>
      </c>
      <c r="F18" s="9">
        <f t="shared" si="0"/>
        <v>586.64983380766296</v>
      </c>
      <c r="G18" s="9">
        <f t="shared" si="0"/>
        <v>750.91178727380884</v>
      </c>
      <c r="H18" s="9">
        <f t="shared" si="0"/>
        <v>938.63973409226105</v>
      </c>
      <c r="I18" s="9">
        <f t="shared" si="0"/>
        <v>664.86981164868473</v>
      </c>
      <c r="J18" s="9">
        <f t="shared" si="0"/>
        <v>851.03335891031657</v>
      </c>
      <c r="K18" s="9">
        <f t="shared" si="0"/>
        <v>1063.7916986378959</v>
      </c>
      <c r="L18" s="9">
        <f t="shared" si="0"/>
        <v>743.08978948970662</v>
      </c>
      <c r="M18" s="9">
        <f t="shared" si="0"/>
        <v>951.15493054682452</v>
      </c>
      <c r="N18" s="9">
        <f t="shared" si="0"/>
        <v>1188.9436631835306</v>
      </c>
      <c r="O18" s="9">
        <f t="shared" si="0"/>
        <v>821.30976733072828</v>
      </c>
      <c r="P18" s="9">
        <f t="shared" si="0"/>
        <v>1051.2765021833322</v>
      </c>
      <c r="Q18" s="9">
        <f t="shared" si="0"/>
        <v>1314.095627729165</v>
      </c>
    </row>
    <row r="19" spans="1:17" hidden="1" x14ac:dyDescent="0.2">
      <c r="A19" s="7" t="s">
        <v>29</v>
      </c>
      <c r="B19" s="8" t="s">
        <v>30</v>
      </c>
      <c r="C19" s="9">
        <f t="shared" si="1"/>
        <v>402.83288588126209</v>
      </c>
      <c r="D19" s="9">
        <f t="shared" si="0"/>
        <v>515.62609392801539</v>
      </c>
      <c r="E19" s="9">
        <f t="shared" si="0"/>
        <v>644.53261741001916</v>
      </c>
      <c r="F19" s="9">
        <f t="shared" si="0"/>
        <v>604.24932882189285</v>
      </c>
      <c r="G19" s="9">
        <f t="shared" si="0"/>
        <v>773.43914089202315</v>
      </c>
      <c r="H19" s="9">
        <f t="shared" si="0"/>
        <v>966.79892611502896</v>
      </c>
      <c r="I19" s="9">
        <f t="shared" si="0"/>
        <v>684.81590599814524</v>
      </c>
      <c r="J19" s="9">
        <f t="shared" si="0"/>
        <v>876.56435967762604</v>
      </c>
      <c r="K19" s="9">
        <f t="shared" si="0"/>
        <v>1095.7054495970328</v>
      </c>
      <c r="L19" s="9">
        <f t="shared" si="0"/>
        <v>765.38248317439786</v>
      </c>
      <c r="M19" s="9">
        <f t="shared" si="0"/>
        <v>979.68957846322928</v>
      </c>
      <c r="N19" s="9">
        <f t="shared" si="0"/>
        <v>1224.6119730790365</v>
      </c>
      <c r="O19" s="9">
        <f t="shared" si="0"/>
        <v>845.94906035065014</v>
      </c>
      <c r="P19" s="9">
        <f t="shared" si="0"/>
        <v>1082.8147972488323</v>
      </c>
      <c r="Q19" s="9">
        <f t="shared" si="0"/>
        <v>1353.5184965610399</v>
      </c>
    </row>
    <row r="20" spans="1:17" hidden="1" x14ac:dyDescent="0.2">
      <c r="A20" s="7" t="s">
        <v>31</v>
      </c>
      <c r="B20" s="8" t="s">
        <v>32</v>
      </c>
      <c r="C20" s="9">
        <f t="shared" si="1"/>
        <v>414.91787245769996</v>
      </c>
      <c r="D20" s="9">
        <f t="shared" si="0"/>
        <v>531.09487674585591</v>
      </c>
      <c r="E20" s="9">
        <f t="shared" si="0"/>
        <v>663.86859593231975</v>
      </c>
      <c r="F20" s="9">
        <f t="shared" si="0"/>
        <v>622.37680868654968</v>
      </c>
      <c r="G20" s="9">
        <f t="shared" si="0"/>
        <v>796.64231511878381</v>
      </c>
      <c r="H20" s="9">
        <f t="shared" si="0"/>
        <v>995.80289389847985</v>
      </c>
      <c r="I20" s="9">
        <f t="shared" si="0"/>
        <v>705.36038317808959</v>
      </c>
      <c r="J20" s="9">
        <f t="shared" si="0"/>
        <v>902.86129046795486</v>
      </c>
      <c r="K20" s="9">
        <f t="shared" si="0"/>
        <v>1128.5766130849438</v>
      </c>
      <c r="L20" s="9">
        <f t="shared" si="0"/>
        <v>788.34395766962984</v>
      </c>
      <c r="M20" s="9">
        <f t="shared" si="0"/>
        <v>1009.0802658171261</v>
      </c>
      <c r="N20" s="9">
        <f t="shared" si="0"/>
        <v>1261.3503322714075</v>
      </c>
      <c r="O20" s="9">
        <f t="shared" si="0"/>
        <v>871.32753216116964</v>
      </c>
      <c r="P20" s="9">
        <f t="shared" si="0"/>
        <v>1115.2992411662972</v>
      </c>
      <c r="Q20" s="9">
        <f t="shared" si="0"/>
        <v>1394.1240514578712</v>
      </c>
    </row>
    <row r="21" spans="1:17" x14ac:dyDescent="0.2">
      <c r="A21" s="4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3"/>
      <c r="Q21" s="3"/>
    </row>
    <row r="22" spans="1:17" ht="15.75" x14ac:dyDescent="0.25">
      <c r="A22" s="4"/>
      <c r="B22" s="3"/>
      <c r="C22" s="3"/>
      <c r="D22" s="3"/>
      <c r="E22" s="3"/>
      <c r="F22" s="3"/>
      <c r="G22" s="3"/>
      <c r="H22" s="41"/>
      <c r="I22" s="41"/>
      <c r="J22" s="41"/>
      <c r="K22" s="3"/>
      <c r="L22" s="3"/>
      <c r="M22" s="22"/>
      <c r="N22" s="3"/>
      <c r="O22" s="36"/>
      <c r="P22" s="36"/>
      <c r="Q22" s="36"/>
    </row>
    <row r="23" spans="1:17" ht="30.75" customHeight="1" x14ac:dyDescent="0.2">
      <c r="A23" s="5" t="s">
        <v>2</v>
      </c>
      <c r="B23" s="6" t="s">
        <v>3</v>
      </c>
      <c r="C23" s="27" t="s">
        <v>4</v>
      </c>
      <c r="D23" s="27"/>
      <c r="E23" s="27"/>
      <c r="F23" s="27" t="s">
        <v>5</v>
      </c>
      <c r="G23" s="27"/>
      <c r="H23" s="27"/>
      <c r="I23" s="27" t="s">
        <v>6</v>
      </c>
      <c r="J23" s="27"/>
      <c r="K23" s="27"/>
      <c r="L23" s="27" t="s">
        <v>7</v>
      </c>
      <c r="M23" s="27"/>
      <c r="N23" s="27"/>
      <c r="O23" s="27" t="s">
        <v>8</v>
      </c>
      <c r="P23" s="27"/>
      <c r="Q23" s="27"/>
    </row>
    <row r="24" spans="1:17" x14ac:dyDescent="0.2">
      <c r="A24" s="7" t="s">
        <v>9</v>
      </c>
      <c r="B24" s="8"/>
      <c r="C24" s="8" t="s">
        <v>10</v>
      </c>
      <c r="D24" s="8" t="s">
        <v>11</v>
      </c>
      <c r="E24" s="8" t="s">
        <v>12</v>
      </c>
      <c r="F24" s="8" t="s">
        <v>10</v>
      </c>
      <c r="G24" s="8" t="s">
        <v>11</v>
      </c>
      <c r="H24" s="8" t="s">
        <v>12</v>
      </c>
      <c r="I24" s="8" t="s">
        <v>10</v>
      </c>
      <c r="J24" s="8" t="s">
        <v>11</v>
      </c>
      <c r="K24" s="8" t="s">
        <v>12</v>
      </c>
      <c r="L24" s="8" t="s">
        <v>10</v>
      </c>
      <c r="M24" s="8" t="s">
        <v>11</v>
      </c>
      <c r="N24" s="8" t="s">
        <v>12</v>
      </c>
      <c r="O24" s="8" t="s">
        <v>10</v>
      </c>
      <c r="P24" s="8" t="s">
        <v>11</v>
      </c>
      <c r="Q24" s="8" t="s">
        <v>12</v>
      </c>
    </row>
    <row r="25" spans="1:17" x14ac:dyDescent="0.2">
      <c r="A25" s="7" t="s">
        <v>48</v>
      </c>
      <c r="B25" s="8" t="s">
        <v>14</v>
      </c>
      <c r="C25" s="9">
        <f>N42</f>
        <v>2357.62</v>
      </c>
      <c r="D25" s="9">
        <f>N41</f>
        <v>2947.03</v>
      </c>
      <c r="E25" s="9">
        <f>N40</f>
        <v>3683.79</v>
      </c>
      <c r="F25" s="9">
        <f>C25*$G$40+C25</f>
        <v>2829.1439999999998</v>
      </c>
      <c r="G25" s="9">
        <f>D25*$G$40+D25</f>
        <v>3536.4360000000001</v>
      </c>
      <c r="H25" s="9">
        <f>E25*$G$40+E25</f>
        <v>4420.5479999999998</v>
      </c>
      <c r="I25" s="9">
        <f>C25*$G$41+C25</f>
        <v>3064.9059999999999</v>
      </c>
      <c r="J25" s="9">
        <f>D25*$G$41+D25</f>
        <v>3831.1390000000001</v>
      </c>
      <c r="K25" s="9">
        <f>E25*$G$41+E25</f>
        <v>4788.9269999999997</v>
      </c>
      <c r="L25" s="9">
        <f>C25*$G$42+C25</f>
        <v>3536.43</v>
      </c>
      <c r="M25" s="9">
        <f>D25*$G$42+D25</f>
        <v>4420.5450000000001</v>
      </c>
      <c r="N25" s="9">
        <f>E25*$G$42+E25</f>
        <v>5525.6849999999995</v>
      </c>
      <c r="O25" s="9">
        <f>C25*$G$43+C25</f>
        <v>3536.43</v>
      </c>
      <c r="P25" s="9">
        <f>D25*$G$43+D25</f>
        <v>4420.5450000000001</v>
      </c>
      <c r="Q25" s="9">
        <f>E25*$G$43+E25</f>
        <v>5525.6849999999995</v>
      </c>
    </row>
    <row r="26" spans="1:17" x14ac:dyDescent="0.2">
      <c r="A26" s="7" t="s">
        <v>49</v>
      </c>
      <c r="B26" s="8" t="s">
        <v>16</v>
      </c>
      <c r="C26" s="9">
        <f>C25*1.05</f>
        <v>2475.5010000000002</v>
      </c>
      <c r="D26" s="9">
        <f>D25*1.05</f>
        <v>3094.3815000000004</v>
      </c>
      <c r="E26" s="9">
        <f>E25*1.05</f>
        <v>3867.9794999999999</v>
      </c>
      <c r="F26" s="9">
        <f t="shared" ref="F26:F31" si="2">F25*1.05</f>
        <v>2970.6012000000001</v>
      </c>
      <c r="G26" s="9">
        <f t="shared" ref="G26:G31" si="3">G25*1.05</f>
        <v>3713.2578000000003</v>
      </c>
      <c r="H26" s="9">
        <f t="shared" ref="H26:H31" si="4">H25*1.05</f>
        <v>4641.5753999999997</v>
      </c>
      <c r="I26" s="9">
        <f t="shared" ref="I26:I31" si="5">I25*1.05</f>
        <v>3218.1513</v>
      </c>
      <c r="J26" s="9">
        <f t="shared" ref="J26:J31" si="6">J25*1.05</f>
        <v>4022.6959500000003</v>
      </c>
      <c r="K26" s="9">
        <f t="shared" ref="K26:K31" si="7">K25*1.05</f>
        <v>5028.3733499999998</v>
      </c>
      <c r="L26" s="9">
        <f t="shared" ref="L26:L31" si="8">L25*1.05</f>
        <v>3713.2514999999999</v>
      </c>
      <c r="M26" s="9">
        <f t="shared" ref="M26:M31" si="9">M25*1.05</f>
        <v>4641.5722500000002</v>
      </c>
      <c r="N26" s="9">
        <f t="shared" ref="N26:N31" si="10">N25*1.05</f>
        <v>5801.9692500000001</v>
      </c>
      <c r="O26" s="9">
        <f t="shared" ref="O26:O31" si="11">O25*1.05</f>
        <v>3713.2514999999999</v>
      </c>
      <c r="P26" s="9">
        <f t="shared" ref="P26:P31" si="12">P25*1.05</f>
        <v>4641.5722500000002</v>
      </c>
      <c r="Q26" s="9">
        <f t="shared" ref="Q26:Q31" si="13">Q25*1.05</f>
        <v>5801.9692500000001</v>
      </c>
    </row>
    <row r="27" spans="1:17" x14ac:dyDescent="0.2">
      <c r="A27" s="7" t="s">
        <v>50</v>
      </c>
      <c r="B27" s="8" t="s">
        <v>18</v>
      </c>
      <c r="C27" s="9">
        <f t="shared" ref="C27:C31" si="14">C26*1.05</f>
        <v>2599.2760500000004</v>
      </c>
      <c r="D27" s="9">
        <f t="shared" ref="D27:D31" si="15">D26*1.05</f>
        <v>3249.1005750000004</v>
      </c>
      <c r="E27" s="9">
        <f t="shared" ref="E27:E31" si="16">E26*1.05</f>
        <v>4061.378475</v>
      </c>
      <c r="F27" s="9">
        <f t="shared" si="2"/>
        <v>3119.1312600000001</v>
      </c>
      <c r="G27" s="9">
        <f t="shared" si="3"/>
        <v>3898.9206900000004</v>
      </c>
      <c r="H27" s="9">
        <f t="shared" si="4"/>
        <v>4873.6541699999998</v>
      </c>
      <c r="I27" s="9">
        <f t="shared" si="5"/>
        <v>3379.058865</v>
      </c>
      <c r="J27" s="9">
        <f t="shared" si="6"/>
        <v>4223.8307475000001</v>
      </c>
      <c r="K27" s="9">
        <f t="shared" si="7"/>
        <v>5279.7920174999999</v>
      </c>
      <c r="L27" s="9">
        <f t="shared" si="8"/>
        <v>3898.9140750000001</v>
      </c>
      <c r="M27" s="9">
        <f t="shared" si="9"/>
        <v>4873.6508625000006</v>
      </c>
      <c r="N27" s="9">
        <f t="shared" si="10"/>
        <v>6092.0677125000002</v>
      </c>
      <c r="O27" s="9">
        <f t="shared" si="11"/>
        <v>3898.9140750000001</v>
      </c>
      <c r="P27" s="9">
        <f t="shared" si="12"/>
        <v>4873.6508625000006</v>
      </c>
      <c r="Q27" s="9">
        <f t="shared" si="13"/>
        <v>6092.0677125000002</v>
      </c>
    </row>
    <row r="28" spans="1:17" x14ac:dyDescent="0.2">
      <c r="A28" s="7" t="s">
        <v>51</v>
      </c>
      <c r="B28" s="8" t="s">
        <v>20</v>
      </c>
      <c r="C28" s="9">
        <f t="shared" si="14"/>
        <v>2729.2398525000003</v>
      </c>
      <c r="D28" s="9">
        <f t="shared" si="15"/>
        <v>3411.5556037500005</v>
      </c>
      <c r="E28" s="19">
        <f t="shared" si="16"/>
        <v>4264.4473987500005</v>
      </c>
      <c r="F28" s="9">
        <f t="shared" si="2"/>
        <v>3275.0878230000003</v>
      </c>
      <c r="G28" s="9">
        <f t="shared" si="3"/>
        <v>4093.8667245000006</v>
      </c>
      <c r="H28" s="9">
        <f t="shared" si="4"/>
        <v>5117.3368785000002</v>
      </c>
      <c r="I28" s="9">
        <f t="shared" si="5"/>
        <v>3548.0118082500003</v>
      </c>
      <c r="J28" s="9">
        <f t="shared" si="6"/>
        <v>4435.022284875</v>
      </c>
      <c r="K28" s="9">
        <f t="shared" si="7"/>
        <v>5543.7816183750001</v>
      </c>
      <c r="L28" s="9">
        <f t="shared" si="8"/>
        <v>4093.8597787500003</v>
      </c>
      <c r="M28" s="9">
        <f t="shared" si="9"/>
        <v>5117.3334056250005</v>
      </c>
      <c r="N28" s="9">
        <f t="shared" si="10"/>
        <v>6396.6710981250008</v>
      </c>
      <c r="O28" s="9">
        <f t="shared" si="11"/>
        <v>4093.8597787500003</v>
      </c>
      <c r="P28" s="9">
        <f t="shared" si="12"/>
        <v>5117.3334056250005</v>
      </c>
      <c r="Q28" s="9">
        <f t="shared" si="13"/>
        <v>6396.6710981250008</v>
      </c>
    </row>
    <row r="29" spans="1:17" x14ac:dyDescent="0.2">
      <c r="A29" s="7" t="s">
        <v>52</v>
      </c>
      <c r="B29" s="8" t="s">
        <v>22</v>
      </c>
      <c r="C29" s="9">
        <f t="shared" si="14"/>
        <v>2865.7018451250005</v>
      </c>
      <c r="D29" s="9">
        <f t="shared" si="15"/>
        <v>3582.1333839375006</v>
      </c>
      <c r="E29" s="9">
        <f t="shared" si="16"/>
        <v>4477.6697686875004</v>
      </c>
      <c r="F29" s="9">
        <f t="shared" si="2"/>
        <v>3438.8422141500005</v>
      </c>
      <c r="G29" s="9">
        <f t="shared" si="3"/>
        <v>4298.5600607250008</v>
      </c>
      <c r="H29" s="9">
        <f t="shared" si="4"/>
        <v>5373.2037224250007</v>
      </c>
      <c r="I29" s="9">
        <f t="shared" si="5"/>
        <v>3725.4123986625004</v>
      </c>
      <c r="J29" s="9">
        <f t="shared" si="6"/>
        <v>4656.7733991187506</v>
      </c>
      <c r="K29" s="9">
        <f t="shared" si="7"/>
        <v>5820.9706992937499</v>
      </c>
      <c r="L29" s="9">
        <f t="shared" si="8"/>
        <v>4298.5527676875008</v>
      </c>
      <c r="M29" s="9">
        <f t="shared" si="9"/>
        <v>5373.2000759062512</v>
      </c>
      <c r="N29" s="9">
        <f t="shared" si="10"/>
        <v>6716.5046530312511</v>
      </c>
      <c r="O29" s="9">
        <f t="shared" si="11"/>
        <v>4298.5527676875008</v>
      </c>
      <c r="P29" s="9">
        <f t="shared" si="12"/>
        <v>5373.2000759062512</v>
      </c>
      <c r="Q29" s="9">
        <f t="shared" si="13"/>
        <v>6716.5046530312511</v>
      </c>
    </row>
    <row r="30" spans="1:17" x14ac:dyDescent="0.2">
      <c r="A30" s="7" t="s">
        <v>53</v>
      </c>
      <c r="B30" s="8" t="s">
        <v>24</v>
      </c>
      <c r="C30" s="9">
        <f t="shared" si="14"/>
        <v>3008.9869373812508</v>
      </c>
      <c r="D30" s="9">
        <f t="shared" si="15"/>
        <v>3761.240053134376</v>
      </c>
      <c r="E30" s="9">
        <f t="shared" si="16"/>
        <v>4701.5532571218755</v>
      </c>
      <c r="F30" s="9">
        <f t="shared" si="2"/>
        <v>3610.7843248575005</v>
      </c>
      <c r="G30" s="9">
        <f t="shared" si="3"/>
        <v>4513.4880637612514</v>
      </c>
      <c r="H30" s="9">
        <f t="shared" si="4"/>
        <v>5641.863908546251</v>
      </c>
      <c r="I30" s="9">
        <f t="shared" si="5"/>
        <v>3911.6830185956255</v>
      </c>
      <c r="J30" s="9">
        <f t="shared" si="6"/>
        <v>4889.6120690746884</v>
      </c>
      <c r="K30" s="9">
        <f t="shared" si="7"/>
        <v>6112.0192342584378</v>
      </c>
      <c r="L30" s="9">
        <f t="shared" si="8"/>
        <v>4513.4804060718761</v>
      </c>
      <c r="M30" s="9">
        <f t="shared" si="9"/>
        <v>5641.8600797015642</v>
      </c>
      <c r="N30" s="9">
        <f t="shared" si="10"/>
        <v>7052.3298856828142</v>
      </c>
      <c r="O30" s="9">
        <f t="shared" si="11"/>
        <v>4513.4804060718761</v>
      </c>
      <c r="P30" s="9">
        <f t="shared" si="12"/>
        <v>5641.8600797015642</v>
      </c>
      <c r="Q30" s="9">
        <f t="shared" si="13"/>
        <v>7052.3298856828142</v>
      </c>
    </row>
    <row r="31" spans="1:17" x14ac:dyDescent="0.2">
      <c r="A31" s="7" t="s">
        <v>54</v>
      </c>
      <c r="B31" s="8" t="s">
        <v>26</v>
      </c>
      <c r="C31" s="9">
        <f t="shared" si="14"/>
        <v>3159.4362842503133</v>
      </c>
      <c r="D31" s="9">
        <f t="shared" si="15"/>
        <v>3949.302055791095</v>
      </c>
      <c r="E31" s="9">
        <f t="shared" si="16"/>
        <v>4936.6309199779698</v>
      </c>
      <c r="F31" s="9">
        <f t="shared" si="2"/>
        <v>3791.3235411003757</v>
      </c>
      <c r="G31" s="9">
        <f t="shared" si="3"/>
        <v>4739.162466949314</v>
      </c>
      <c r="H31" s="9">
        <f t="shared" si="4"/>
        <v>5923.9571039735638</v>
      </c>
      <c r="I31" s="9">
        <f t="shared" si="5"/>
        <v>4107.2671695254066</v>
      </c>
      <c r="J31" s="9">
        <f t="shared" si="6"/>
        <v>5134.0926725284235</v>
      </c>
      <c r="K31" s="9">
        <f t="shared" si="7"/>
        <v>6417.6201959713599</v>
      </c>
      <c r="L31" s="9">
        <f t="shared" si="8"/>
        <v>4739.1544263754704</v>
      </c>
      <c r="M31" s="9">
        <f t="shared" si="9"/>
        <v>5923.9530836866425</v>
      </c>
      <c r="N31" s="9">
        <f t="shared" si="10"/>
        <v>7404.9463799669547</v>
      </c>
      <c r="O31" s="9">
        <f t="shared" si="11"/>
        <v>4739.1544263754704</v>
      </c>
      <c r="P31" s="9">
        <f t="shared" si="12"/>
        <v>5923.9530836866425</v>
      </c>
      <c r="Q31" s="9">
        <f t="shared" si="13"/>
        <v>7404.9463799669547</v>
      </c>
    </row>
    <row r="32" spans="1:17" x14ac:dyDescent="0.2">
      <c r="A32" s="7"/>
      <c r="B32" s="8"/>
      <c r="C32" s="16">
        <v>994.99588637080092</v>
      </c>
      <c r="D32" s="16">
        <v>1273.5947345546251</v>
      </c>
      <c r="E32" s="16">
        <v>1591.9934181932817</v>
      </c>
      <c r="F32" s="16">
        <v>1193.9950636449614</v>
      </c>
      <c r="G32" s="16">
        <v>1528.3136814655504</v>
      </c>
      <c r="H32" s="16">
        <v>1910.3921018319377</v>
      </c>
      <c r="I32" s="16">
        <v>1293.4946522820412</v>
      </c>
      <c r="J32" s="16">
        <v>1655.6731549210131</v>
      </c>
      <c r="K32" s="16">
        <v>2069.5914436512662</v>
      </c>
      <c r="L32" s="16">
        <v>1492.4938295562015</v>
      </c>
      <c r="M32" s="16">
        <v>1910.3921018319375</v>
      </c>
      <c r="N32" s="16">
        <v>2387.9901272899228</v>
      </c>
      <c r="O32" s="16">
        <v>1492.4938295562015</v>
      </c>
      <c r="P32" s="16">
        <v>1910.3921018319375</v>
      </c>
      <c r="Q32" s="16">
        <v>2387.9901272899228</v>
      </c>
    </row>
    <row r="33" spans="1:19" x14ac:dyDescent="0.2">
      <c r="A33" s="7"/>
      <c r="B33" s="8"/>
      <c r="C33" s="16">
        <v>994.99588637080092</v>
      </c>
      <c r="D33" s="16">
        <v>1273.5947345546251</v>
      </c>
      <c r="E33" s="16">
        <v>1591.9934181932817</v>
      </c>
      <c r="F33" s="16">
        <v>1193.9950636449614</v>
      </c>
      <c r="G33" s="16">
        <v>1528.3136814655504</v>
      </c>
      <c r="H33" s="16">
        <v>1910.3921018319377</v>
      </c>
      <c r="I33" s="16">
        <v>1293.4946522820412</v>
      </c>
      <c r="J33" s="16">
        <v>1655.6731549210131</v>
      </c>
      <c r="K33" s="16">
        <v>2069.5914436512662</v>
      </c>
      <c r="L33" s="16">
        <v>1492.4938295562015</v>
      </c>
      <c r="M33" s="16">
        <v>1910.3921018319375</v>
      </c>
      <c r="N33" s="16">
        <v>2387.9901272899228</v>
      </c>
      <c r="O33" s="16">
        <v>1492.4938295562015</v>
      </c>
      <c r="P33" s="16">
        <v>1910.3921018319375</v>
      </c>
      <c r="Q33" s="16">
        <v>2387.9901272899228</v>
      </c>
    </row>
    <row r="34" spans="1:19" x14ac:dyDescent="0.2">
      <c r="A34" s="7"/>
      <c r="B34" s="8"/>
      <c r="C34" s="16">
        <v>994.99588637080092</v>
      </c>
      <c r="D34" s="16">
        <v>1273.5947345546251</v>
      </c>
      <c r="E34" s="16">
        <v>1591.9934181932817</v>
      </c>
      <c r="F34" s="16">
        <v>1193.9950636449614</v>
      </c>
      <c r="G34" s="16">
        <v>1528.3136814655504</v>
      </c>
      <c r="H34" s="16">
        <v>1910.3921018319377</v>
      </c>
      <c r="I34" s="16">
        <v>1293.4946522820412</v>
      </c>
      <c r="J34" s="16">
        <v>1655.6731549210131</v>
      </c>
      <c r="K34" s="16">
        <v>2069.5914436512662</v>
      </c>
      <c r="L34" s="16">
        <v>1492.4938295562015</v>
      </c>
      <c r="M34" s="16">
        <v>1910.3921018319375</v>
      </c>
      <c r="N34" s="16">
        <v>2387.9901272899228</v>
      </c>
      <c r="O34" s="16">
        <v>1492.4938295562015</v>
      </c>
      <c r="P34" s="16">
        <v>1910.3921018319375</v>
      </c>
      <c r="Q34" s="16">
        <v>2387.9901272899228</v>
      </c>
    </row>
    <row r="35" spans="1:19" x14ac:dyDescent="0.2">
      <c r="A35" s="3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9" x14ac:dyDescent="0.2">
      <c r="A36" s="33" t="s">
        <v>42</v>
      </c>
      <c r="B36" s="33"/>
      <c r="C36" s="15">
        <v>0.05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"/>
      <c r="Q36" s="3"/>
    </row>
    <row r="37" spans="1:19" x14ac:dyDescent="0.2">
      <c r="A37" s="37" t="s">
        <v>34</v>
      </c>
      <c r="B37" s="37"/>
      <c r="C37" s="15">
        <v>0.05</v>
      </c>
      <c r="D37" s="3"/>
      <c r="E37" s="3"/>
      <c r="F37" s="3"/>
      <c r="G37" s="39" t="s">
        <v>33</v>
      </c>
      <c r="H37" s="40"/>
      <c r="I37" s="3"/>
      <c r="J37" s="3"/>
      <c r="K37" s="28" t="s">
        <v>64</v>
      </c>
      <c r="L37" s="28"/>
      <c r="M37" s="9">
        <v>4420.55</v>
      </c>
      <c r="N37" s="3"/>
      <c r="O37" s="25"/>
      <c r="P37" s="25"/>
      <c r="Q37" s="3"/>
    </row>
    <row r="38" spans="1:19" x14ac:dyDescent="0.2">
      <c r="A38" s="38" t="s">
        <v>56</v>
      </c>
      <c r="B38" s="38"/>
      <c r="C38" s="15">
        <v>0.02</v>
      </c>
      <c r="D38" s="3"/>
      <c r="E38" s="3"/>
      <c r="F38" s="3"/>
      <c r="G38" s="12" t="s">
        <v>35</v>
      </c>
      <c r="H38" s="12" t="s">
        <v>36</v>
      </c>
      <c r="I38" s="3"/>
      <c r="J38" s="3"/>
      <c r="K38" s="3"/>
      <c r="L38" s="3"/>
      <c r="M38" s="3"/>
      <c r="N38" s="3"/>
      <c r="O38" s="3"/>
      <c r="P38" s="3"/>
      <c r="Q38" s="3"/>
    </row>
    <row r="39" spans="1:19" x14ac:dyDescent="0.2">
      <c r="A39" s="32" t="s">
        <v>55</v>
      </c>
      <c r="B39" s="32"/>
      <c r="C39" s="15">
        <v>0.2</v>
      </c>
      <c r="D39" s="3"/>
      <c r="E39" s="31" t="s">
        <v>37</v>
      </c>
      <c r="F39" s="31"/>
      <c r="G39" s="13">
        <v>0</v>
      </c>
      <c r="H39" s="14">
        <f>N40</f>
        <v>3683.79</v>
      </c>
      <c r="I39" s="3"/>
      <c r="J39" s="20"/>
      <c r="K39" s="3"/>
      <c r="L39" s="3"/>
      <c r="M39" s="3"/>
      <c r="N39" s="21"/>
      <c r="O39" s="3"/>
      <c r="P39" s="3"/>
      <c r="Q39" s="3"/>
    </row>
    <row r="40" spans="1:19" x14ac:dyDescent="0.2">
      <c r="A40" s="33" t="s">
        <v>43</v>
      </c>
      <c r="B40" s="33"/>
      <c r="C40" s="15">
        <v>0</v>
      </c>
      <c r="D40" s="3"/>
      <c r="E40" s="31" t="s">
        <v>38</v>
      </c>
      <c r="F40" s="31"/>
      <c r="G40" s="13">
        <v>0.2</v>
      </c>
      <c r="H40" s="14">
        <f>$H$39*G40+$H$39</f>
        <v>4420.5479999999998</v>
      </c>
      <c r="I40" s="3"/>
      <c r="J40" s="3"/>
      <c r="L40" s="3"/>
      <c r="M40" s="7" t="s">
        <v>61</v>
      </c>
      <c r="N40" s="14">
        <v>3683.79</v>
      </c>
      <c r="O40" s="20"/>
      <c r="P40" s="20"/>
      <c r="Q40" s="20"/>
      <c r="R40" s="24"/>
    </row>
    <row r="41" spans="1:19" x14ac:dyDescent="0.2">
      <c r="A41" s="32" t="s">
        <v>45</v>
      </c>
      <c r="B41" s="32"/>
      <c r="C41" s="15">
        <v>0.25</v>
      </c>
      <c r="D41" s="3"/>
      <c r="E41" s="31" t="s">
        <v>39</v>
      </c>
      <c r="F41" s="31"/>
      <c r="G41" s="13">
        <v>0.3</v>
      </c>
      <c r="H41" s="14">
        <f t="shared" ref="H41:H43" si="17">$H$39*G41+$H$39</f>
        <v>4788.9269999999997</v>
      </c>
      <c r="I41" s="3"/>
      <c r="J41" s="3"/>
      <c r="K41" s="28" t="s">
        <v>60</v>
      </c>
      <c r="L41" s="28"/>
      <c r="M41" s="7" t="s">
        <v>62</v>
      </c>
      <c r="N41" s="14">
        <v>2947.03</v>
      </c>
      <c r="O41" s="20"/>
      <c r="P41" s="20"/>
      <c r="Q41" s="20"/>
      <c r="R41" s="20"/>
      <c r="S41" s="23"/>
    </row>
    <row r="42" spans="1:19" x14ac:dyDescent="0.2">
      <c r="A42" s="33" t="s">
        <v>44</v>
      </c>
      <c r="B42" s="33"/>
      <c r="C42" s="15">
        <v>0</v>
      </c>
      <c r="D42" s="3"/>
      <c r="E42" s="31" t="s">
        <v>40</v>
      </c>
      <c r="F42" s="31"/>
      <c r="G42" s="13">
        <v>0.5</v>
      </c>
      <c r="H42" s="14">
        <f t="shared" si="17"/>
        <v>5525.6849999999995</v>
      </c>
      <c r="I42" s="3"/>
      <c r="J42" s="3"/>
      <c r="K42" s="3"/>
      <c r="L42" s="3"/>
      <c r="M42" s="7" t="s">
        <v>63</v>
      </c>
      <c r="N42" s="14">
        <v>2357.62</v>
      </c>
      <c r="O42" s="20"/>
      <c r="P42" s="20"/>
      <c r="Q42" s="20"/>
      <c r="R42" s="20"/>
      <c r="S42" s="23"/>
    </row>
    <row r="43" spans="1:19" x14ac:dyDescent="0.2">
      <c r="A43" s="29"/>
      <c r="B43" s="29"/>
      <c r="C43" s="3"/>
      <c r="D43" s="3"/>
      <c r="E43" s="31" t="s">
        <v>41</v>
      </c>
      <c r="F43" s="31"/>
      <c r="G43" s="13">
        <v>0.5</v>
      </c>
      <c r="H43" s="14">
        <f t="shared" si="17"/>
        <v>5525.6849999999995</v>
      </c>
      <c r="I43" s="3"/>
      <c r="J43" s="3"/>
      <c r="K43" s="3"/>
      <c r="L43" s="3"/>
      <c r="M43" s="3"/>
      <c r="N43" s="3"/>
      <c r="O43" s="3"/>
      <c r="P43" s="3"/>
      <c r="Q43" s="20"/>
      <c r="S43" s="23"/>
    </row>
    <row r="44" spans="1:19" x14ac:dyDescent="0.2">
      <c r="A44" s="30" t="s">
        <v>46</v>
      </c>
      <c r="B44" s="30"/>
      <c r="C44" s="2">
        <v>0.2</v>
      </c>
      <c r="I44" s="3"/>
      <c r="J44" s="3"/>
      <c r="K44" s="3"/>
    </row>
    <row r="45" spans="1:19" x14ac:dyDescent="0.2">
      <c r="A45" s="30" t="s">
        <v>47</v>
      </c>
      <c r="B45" s="30"/>
      <c r="C45" s="2">
        <v>0.05</v>
      </c>
    </row>
    <row r="47" spans="1:19" ht="38.25" x14ac:dyDescent="0.2">
      <c r="B47" s="17" t="s">
        <v>2</v>
      </c>
      <c r="C47" s="6" t="s">
        <v>3</v>
      </c>
      <c r="D47" s="27" t="s">
        <v>57</v>
      </c>
      <c r="E47" s="27"/>
      <c r="F47" s="27"/>
      <c r="G47" s="27" t="s">
        <v>58</v>
      </c>
      <c r="H47" s="27"/>
      <c r="I47" s="27"/>
      <c r="J47" s="27" t="s">
        <v>59</v>
      </c>
      <c r="K47" s="27"/>
      <c r="L47" s="27"/>
    </row>
    <row r="48" spans="1:19" x14ac:dyDescent="0.2">
      <c r="B48" s="7" t="s">
        <v>9</v>
      </c>
      <c r="C48" s="8"/>
      <c r="D48" s="8" t="s">
        <v>10</v>
      </c>
      <c r="E48" s="8" t="s">
        <v>11</v>
      </c>
      <c r="F48" s="8" t="s">
        <v>12</v>
      </c>
      <c r="G48" s="8" t="s">
        <v>10</v>
      </c>
      <c r="H48" s="8" t="s">
        <v>11</v>
      </c>
      <c r="I48" s="8" t="s">
        <v>12</v>
      </c>
      <c r="J48" s="8" t="s">
        <v>10</v>
      </c>
      <c r="K48" s="8" t="s">
        <v>11</v>
      </c>
      <c r="L48" s="8" t="s">
        <v>12</v>
      </c>
    </row>
    <row r="49" spans="1:12" x14ac:dyDescent="0.2">
      <c r="B49" s="7" t="s">
        <v>48</v>
      </c>
      <c r="C49" s="8" t="s">
        <v>14</v>
      </c>
      <c r="D49" s="9">
        <f>N42</f>
        <v>2357.62</v>
      </c>
      <c r="E49" s="9">
        <f>N41</f>
        <v>2947.03</v>
      </c>
      <c r="F49" s="9">
        <f>N40</f>
        <v>3683.79</v>
      </c>
      <c r="G49" s="9">
        <f>D49*$G$40+D49</f>
        <v>2829.1439999999998</v>
      </c>
      <c r="H49" s="9">
        <f t="shared" ref="H49" si="18">E49*$G$40+E49</f>
        <v>3536.4360000000001</v>
      </c>
      <c r="I49" s="9">
        <f t="shared" ref="I49" si="19">F49*$G$40+F49</f>
        <v>4420.5479999999998</v>
      </c>
      <c r="J49" s="9">
        <f>D49*$G$41+D49</f>
        <v>3064.9059999999999</v>
      </c>
      <c r="K49" s="9">
        <f>E49*$G$41+E49</f>
        <v>3831.1390000000001</v>
      </c>
      <c r="L49" s="9">
        <f>F49*$G$41+F49</f>
        <v>4788.9269999999997</v>
      </c>
    </row>
    <row r="50" spans="1:12" x14ac:dyDescent="0.2">
      <c r="B50" s="7" t="s">
        <v>49</v>
      </c>
      <c r="C50" s="8" t="s">
        <v>16</v>
      </c>
      <c r="D50" s="9">
        <f>D49*1.05</f>
        <v>2475.5010000000002</v>
      </c>
      <c r="E50" s="9">
        <f t="shared" ref="E50:G55" si="20">E49*1.05</f>
        <v>3094.3815000000004</v>
      </c>
      <c r="F50" s="9">
        <f t="shared" si="20"/>
        <v>3867.9794999999999</v>
      </c>
      <c r="G50" s="9">
        <f>G49*1.05</f>
        <v>2970.6012000000001</v>
      </c>
      <c r="H50" s="9">
        <f t="shared" ref="H50:L55" si="21">H49*1.05</f>
        <v>3713.2578000000003</v>
      </c>
      <c r="I50" s="19">
        <f t="shared" si="21"/>
        <v>4641.5753999999997</v>
      </c>
      <c r="J50" s="9">
        <f t="shared" si="21"/>
        <v>3218.1513</v>
      </c>
      <c r="K50" s="9">
        <f t="shared" si="21"/>
        <v>4022.6959500000003</v>
      </c>
      <c r="L50" s="9">
        <f t="shared" si="21"/>
        <v>5028.3733499999998</v>
      </c>
    </row>
    <row r="51" spans="1:12" x14ac:dyDescent="0.2">
      <c r="B51" s="7" t="s">
        <v>50</v>
      </c>
      <c r="C51" s="8" t="s">
        <v>18</v>
      </c>
      <c r="D51" s="9">
        <f t="shared" ref="D51:D55" si="22">D50*1.05</f>
        <v>2599.2760500000004</v>
      </c>
      <c r="E51" s="9">
        <f t="shared" si="20"/>
        <v>3249.1005750000004</v>
      </c>
      <c r="F51" s="9">
        <f t="shared" si="20"/>
        <v>4061.378475</v>
      </c>
      <c r="G51" s="9">
        <f t="shared" si="20"/>
        <v>3119.1312600000001</v>
      </c>
      <c r="H51" s="9">
        <f t="shared" si="21"/>
        <v>3898.9206900000004</v>
      </c>
      <c r="I51" s="19">
        <f t="shared" si="21"/>
        <v>4873.6541699999998</v>
      </c>
      <c r="J51" s="9">
        <f t="shared" si="21"/>
        <v>3379.058865</v>
      </c>
      <c r="K51" s="9">
        <f t="shared" si="21"/>
        <v>4223.8307475000001</v>
      </c>
      <c r="L51" s="9">
        <f t="shared" si="21"/>
        <v>5279.7920174999999</v>
      </c>
    </row>
    <row r="52" spans="1:12" x14ac:dyDescent="0.2">
      <c r="B52" s="7" t="s">
        <v>51</v>
      </c>
      <c r="C52" s="8" t="s">
        <v>20</v>
      </c>
      <c r="D52" s="9">
        <f t="shared" si="22"/>
        <v>2729.2398525000003</v>
      </c>
      <c r="E52" s="9">
        <f t="shared" si="20"/>
        <v>3411.5556037500005</v>
      </c>
      <c r="F52" s="9">
        <f t="shared" si="20"/>
        <v>4264.4473987500005</v>
      </c>
      <c r="G52" s="9">
        <f t="shared" si="20"/>
        <v>3275.0878230000003</v>
      </c>
      <c r="H52" s="9">
        <f t="shared" si="21"/>
        <v>4093.8667245000006</v>
      </c>
      <c r="I52" s="19">
        <f t="shared" si="21"/>
        <v>5117.3368785000002</v>
      </c>
      <c r="J52" s="9">
        <f t="shared" si="21"/>
        <v>3548.0118082500003</v>
      </c>
      <c r="K52" s="9">
        <f t="shared" si="21"/>
        <v>4435.022284875</v>
      </c>
      <c r="L52" s="9">
        <f t="shared" si="21"/>
        <v>5543.7816183750001</v>
      </c>
    </row>
    <row r="53" spans="1:12" x14ac:dyDescent="0.2">
      <c r="B53" s="7" t="s">
        <v>52</v>
      </c>
      <c r="C53" s="8" t="s">
        <v>22</v>
      </c>
      <c r="D53" s="9">
        <f t="shared" si="22"/>
        <v>2865.7018451250005</v>
      </c>
      <c r="E53" s="9">
        <f t="shared" si="20"/>
        <v>3582.1333839375006</v>
      </c>
      <c r="F53" s="9">
        <f t="shared" si="20"/>
        <v>4477.6697686875004</v>
      </c>
      <c r="G53" s="9">
        <f t="shared" si="20"/>
        <v>3438.8422141500005</v>
      </c>
      <c r="H53" s="9">
        <f t="shared" si="21"/>
        <v>4298.5600607250008</v>
      </c>
      <c r="I53" s="19">
        <f t="shared" si="21"/>
        <v>5373.2037224250007</v>
      </c>
      <c r="J53" s="9">
        <f t="shared" si="21"/>
        <v>3725.4123986625004</v>
      </c>
      <c r="K53" s="9">
        <f t="shared" si="21"/>
        <v>4656.7733991187506</v>
      </c>
      <c r="L53" s="9">
        <f t="shared" si="21"/>
        <v>5820.9706992937499</v>
      </c>
    </row>
    <row r="54" spans="1:12" x14ac:dyDescent="0.2">
      <c r="B54" s="7" t="s">
        <v>53</v>
      </c>
      <c r="C54" s="8" t="s">
        <v>24</v>
      </c>
      <c r="D54" s="9">
        <f t="shared" si="22"/>
        <v>3008.9869373812508</v>
      </c>
      <c r="E54" s="9">
        <f t="shared" si="20"/>
        <v>3761.240053134376</v>
      </c>
      <c r="F54" s="9">
        <f t="shared" si="20"/>
        <v>4701.5532571218755</v>
      </c>
      <c r="G54" s="9">
        <f t="shared" si="20"/>
        <v>3610.7843248575005</v>
      </c>
      <c r="H54" s="9">
        <f t="shared" si="21"/>
        <v>4513.4880637612514</v>
      </c>
      <c r="I54" s="19">
        <f t="shared" si="21"/>
        <v>5641.863908546251</v>
      </c>
      <c r="J54" s="9">
        <f t="shared" si="21"/>
        <v>3911.6830185956255</v>
      </c>
      <c r="K54" s="9">
        <f t="shared" si="21"/>
        <v>4889.6120690746884</v>
      </c>
      <c r="L54" s="9">
        <f t="shared" si="21"/>
        <v>6112.0192342584378</v>
      </c>
    </row>
    <row r="55" spans="1:12" x14ac:dyDescent="0.2">
      <c r="B55" s="7" t="s">
        <v>54</v>
      </c>
      <c r="C55" s="8" t="s">
        <v>26</v>
      </c>
      <c r="D55" s="9">
        <f t="shared" si="22"/>
        <v>3159.4362842503133</v>
      </c>
      <c r="E55" s="9">
        <f t="shared" si="20"/>
        <v>3949.302055791095</v>
      </c>
      <c r="F55" s="9">
        <f t="shared" si="20"/>
        <v>4936.6309199779698</v>
      </c>
      <c r="G55" s="9">
        <f t="shared" si="20"/>
        <v>3791.3235411003757</v>
      </c>
      <c r="H55" s="9">
        <f t="shared" si="21"/>
        <v>4739.162466949314</v>
      </c>
      <c r="I55" s="19">
        <f t="shared" si="21"/>
        <v>5923.9571039735638</v>
      </c>
      <c r="J55" s="9">
        <f t="shared" si="21"/>
        <v>4107.2671695254066</v>
      </c>
      <c r="K55" s="9">
        <f t="shared" si="21"/>
        <v>5134.0926725284235</v>
      </c>
      <c r="L55" s="9">
        <f t="shared" si="21"/>
        <v>6417.6201959713599</v>
      </c>
    </row>
    <row r="57" spans="1:12" x14ac:dyDescent="0.2">
      <c r="A57" s="26"/>
      <c r="B57" s="26"/>
      <c r="C57" s="26"/>
      <c r="D57" s="26"/>
      <c r="E57" s="26"/>
      <c r="F57" s="26"/>
      <c r="G57" s="26"/>
      <c r="H57" s="26"/>
      <c r="I57" s="26"/>
    </row>
    <row r="58" spans="1:12" x14ac:dyDescent="0.2">
      <c r="G58" s="1"/>
      <c r="I58" s="18"/>
    </row>
  </sheetData>
  <mergeCells count="38">
    <mergeCell ref="O22:Q22"/>
    <mergeCell ref="O23:Q23"/>
    <mergeCell ref="A36:B36"/>
    <mergeCell ref="A37:B37"/>
    <mergeCell ref="A38:B38"/>
    <mergeCell ref="G37:H37"/>
    <mergeCell ref="H22:J22"/>
    <mergeCell ref="A42:B42"/>
    <mergeCell ref="E39:F39"/>
    <mergeCell ref="E40:F40"/>
    <mergeCell ref="E41:F41"/>
    <mergeCell ref="E42:F42"/>
    <mergeCell ref="A41:B41"/>
    <mergeCell ref="O9:Q9"/>
    <mergeCell ref="A1:Q4"/>
    <mergeCell ref="A5:Q5"/>
    <mergeCell ref="A6:Q6"/>
    <mergeCell ref="A7:Q7"/>
    <mergeCell ref="C9:E9"/>
    <mergeCell ref="F9:H9"/>
    <mergeCell ref="I9:K9"/>
    <mergeCell ref="L9:N9"/>
    <mergeCell ref="A57:I57"/>
    <mergeCell ref="D47:F47"/>
    <mergeCell ref="G47:I47"/>
    <mergeCell ref="J47:L47"/>
    <mergeCell ref="C23:E23"/>
    <mergeCell ref="F23:H23"/>
    <mergeCell ref="I23:K23"/>
    <mergeCell ref="L23:N23"/>
    <mergeCell ref="K41:L41"/>
    <mergeCell ref="K37:L37"/>
    <mergeCell ref="A43:B43"/>
    <mergeCell ref="A44:B44"/>
    <mergeCell ref="A45:B45"/>
    <mergeCell ref="E43:F43"/>
    <mergeCell ref="A39:B39"/>
    <mergeCell ref="A40:B40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2023 SALARIOS</vt:lpstr>
      <vt:lpstr>'Tabela 2023 SALARIOS'!Area_de_impressao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</dc:creator>
  <cp:lastModifiedBy>RH</cp:lastModifiedBy>
  <cp:lastPrinted>2023-12-19T14:04:27Z</cp:lastPrinted>
  <dcterms:created xsi:type="dcterms:W3CDTF">2009-03-04T14:22:38Z</dcterms:created>
  <dcterms:modified xsi:type="dcterms:W3CDTF">2024-02-08T10:52:40Z</dcterms:modified>
</cp:coreProperties>
</file>